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893" activeTab="0"/>
  </bookViews>
  <sheets>
    <sheet name="F&amp;F MASTER" sheetId="1" r:id="rId1"/>
  </sheets>
  <definedNames>
    <definedName name="_xlnm.Print_Area" localSheetId="0">'F&amp;F MASTER'!$A$1:$J$73</definedName>
  </definedNames>
  <calcPr fullCalcOnLoad="1"/>
</workbook>
</file>

<file path=xl/sharedStrings.xml><?xml version="1.0" encoding="utf-8"?>
<sst xmlns="http://schemas.openxmlformats.org/spreadsheetml/2006/main" count="77" uniqueCount="65">
  <si>
    <t>Sl No</t>
  </si>
  <si>
    <t>Days Worked</t>
  </si>
  <si>
    <t>Designation :</t>
  </si>
  <si>
    <t>To</t>
  </si>
  <si>
    <t>Rs.</t>
  </si>
  <si>
    <t>h)</t>
  </si>
  <si>
    <t>Full &amp; Final Settlement Receipt</t>
  </si>
  <si>
    <t>Total:&gt;&gt;&gt;&gt;&gt;</t>
  </si>
  <si>
    <t>Note:-</t>
  </si>
  <si>
    <t>Place:-</t>
  </si>
  <si>
    <t>Date:-</t>
  </si>
  <si>
    <t>Signature of the worker</t>
  </si>
  <si>
    <t>Period : From: 02.08.2008   To 31.03.2009</t>
  </si>
  <si>
    <t>X</t>
  </si>
  <si>
    <t>/</t>
  </si>
  <si>
    <t>=</t>
  </si>
  <si>
    <t>Name of Workmen :</t>
  </si>
  <si>
    <t>Father's Name :</t>
  </si>
  <si>
    <t>Token No. :</t>
  </si>
  <si>
    <t>GP No. :</t>
  </si>
  <si>
    <t xml:space="preserve">Name of the Workman : </t>
  </si>
  <si>
    <t xml:space="preserve">in Full  and Final Settlement of all  my </t>
  </si>
  <si>
    <t>only)</t>
  </si>
  <si>
    <t>Witness:</t>
  </si>
  <si>
    <t>a)</t>
  </si>
  <si>
    <t>b)</t>
  </si>
  <si>
    <t>c)</t>
  </si>
  <si>
    <t>d)</t>
  </si>
  <si>
    <t>e)</t>
  </si>
  <si>
    <t>f)</t>
  </si>
  <si>
    <t>Wages in lieu of notice (for 1day/26 days) :</t>
  </si>
  <si>
    <t>Retrenchment Compensation at 15 days wages for every completed year of service or part thereof in excess of six months :</t>
  </si>
  <si>
    <r>
      <rPr>
        <sz val="12"/>
        <rFont val="Arial"/>
        <family val="2"/>
      </rPr>
      <t>Bonus :</t>
    </r>
    <r>
      <rPr>
        <sz val="14"/>
        <rFont val="Arial"/>
        <family val="2"/>
      </rPr>
      <t xml:space="preserve">   </t>
    </r>
    <r>
      <rPr>
        <sz val="12"/>
        <rFont val="Arial"/>
        <family val="2"/>
      </rPr>
      <t>Total Basic Rs.:</t>
    </r>
  </si>
  <si>
    <t>g)</t>
  </si>
  <si>
    <t>From</t>
  </si>
  <si>
    <t xml:space="preserve">(Rs </t>
  </si>
  <si>
    <t>Period:</t>
  </si>
  <si>
    <t>Any other payments :</t>
  </si>
  <si>
    <t>Recovery If any others</t>
  </si>
  <si>
    <t>-</t>
  </si>
  <si>
    <t>Reason for Leaving from Service:</t>
  </si>
  <si>
    <r>
      <t xml:space="preserve">Leave Wages </t>
    </r>
    <r>
      <rPr>
        <b/>
        <sz val="12"/>
        <rFont val="Arial"/>
        <family val="2"/>
      </rPr>
      <t>(EL)</t>
    </r>
    <r>
      <rPr>
        <sz val="12"/>
        <rFont val="Arial"/>
        <family val="2"/>
      </rPr>
      <t xml:space="preserve"> Days:</t>
    </r>
  </si>
  <si>
    <r>
      <t>Casual Leave</t>
    </r>
    <r>
      <rPr>
        <b/>
        <sz val="12"/>
        <rFont val="Arial"/>
        <family val="2"/>
      </rPr>
      <t xml:space="preserve"> (CL)</t>
    </r>
    <r>
      <rPr>
        <sz val="12"/>
        <rFont val="Arial"/>
        <family val="2"/>
      </rPr>
      <t xml:space="preserve"> Days:</t>
    </r>
  </si>
  <si>
    <t>q)</t>
  </si>
  <si>
    <t>Actual Basic Wages (SDI)</t>
  </si>
  <si>
    <t>Max. Basic            (for Bonus)</t>
  </si>
  <si>
    <t>Mr.</t>
  </si>
  <si>
    <t>Month &amp;</t>
  </si>
  <si>
    <t>Yr.</t>
  </si>
  <si>
    <t>Rate (Per day)                                 Rs.</t>
  </si>
  <si>
    <t>Retrenched</t>
  </si>
  <si>
    <t>Resignation</t>
  </si>
  <si>
    <t>Termination</t>
  </si>
  <si>
    <t>2) Bonus 8.33 % on Basic.</t>
  </si>
  <si>
    <r>
      <t xml:space="preserve">4) For </t>
    </r>
    <r>
      <rPr>
        <b/>
        <sz val="14"/>
        <rFont val="Arial"/>
        <family val="2"/>
      </rPr>
      <t>EL</t>
    </r>
    <r>
      <rPr>
        <sz val="14"/>
        <rFont val="Arial"/>
        <family val="2"/>
      </rPr>
      <t xml:space="preserve"> : 01 day on per 20 working days</t>
    </r>
  </si>
  <si>
    <r>
      <t xml:space="preserve">5) For </t>
    </r>
    <r>
      <rPr>
        <b/>
        <sz val="14"/>
        <rFont val="Arial"/>
        <family val="2"/>
      </rPr>
      <t>CL</t>
    </r>
    <r>
      <rPr>
        <sz val="14"/>
        <rFont val="Arial"/>
        <family val="2"/>
      </rPr>
      <t xml:space="preserve"> : 01 day on per 37 working days</t>
    </r>
  </si>
  <si>
    <t>3) For Shutdown Incentive : 7.67 % on Basic</t>
  </si>
  <si>
    <r>
      <t xml:space="preserve">1) For Bonus : Minimum Days Worked - </t>
    </r>
    <r>
      <rPr>
        <b/>
        <sz val="14"/>
        <rFont val="Arial"/>
        <family val="2"/>
      </rPr>
      <t>30</t>
    </r>
    <r>
      <rPr>
        <sz val="14"/>
        <rFont val="Arial"/>
        <family val="2"/>
      </rPr>
      <t xml:space="preserve"> Days.</t>
    </r>
  </si>
  <si>
    <t>Grand Total :&gt;&gt;&gt;</t>
  </si>
  <si>
    <t>Net Amount : (g-h)</t>
  </si>
  <si>
    <t>PF Number</t>
  </si>
  <si>
    <t>Check By: ……………………………..</t>
  </si>
  <si>
    <t>Verify By: ……………………………</t>
  </si>
  <si>
    <r>
      <t xml:space="preserve">Received from </t>
    </r>
    <r>
      <rPr>
        <b/>
        <sz val="12"/>
        <rFont val="Arial"/>
        <family val="2"/>
      </rPr>
      <t>M- ECC Divison</t>
    </r>
    <r>
      <rPr>
        <sz val="12"/>
        <rFont val="Arial"/>
        <family val="2"/>
      </rPr>
      <t xml:space="preserve"> the sum  of  </t>
    </r>
    <r>
      <rPr>
        <b/>
        <sz val="12"/>
        <rFont val="Arial"/>
        <family val="2"/>
      </rPr>
      <t xml:space="preserve">Rs. </t>
    </r>
  </si>
  <si>
    <r>
      <t xml:space="preserve">claim   against    the   company    enforceble    under   my  contract  of employment and / or under any law for the time being in force in respect  of my employment  at </t>
    </r>
    <r>
      <rPr>
        <sz val="12"/>
        <rFont val="Arial"/>
        <family val="2"/>
      </rPr>
      <t xml:space="preserve"> ………………….  Job Site, Jamshedpur.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</si>
</sst>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0;[Red]0"/>
    <numFmt numFmtId="178" formatCode="0.0;[Red]0.0"/>
    <numFmt numFmtId="179" formatCode="0.00;[Red]0.00"/>
    <numFmt numFmtId="180" formatCode="dd/mm/yy"/>
    <numFmt numFmtId="181" formatCode="dd\.mm\.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d\-mm\-yyyy"/>
    <numFmt numFmtId="186" formatCode="[$-409]dddd\,\ mmmm\ dd\,\ 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Batang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sz val="13"/>
      <name val="Batang"/>
      <family val="1"/>
    </font>
    <font>
      <sz val="13"/>
      <name val="Arial"/>
      <family val="2"/>
    </font>
    <font>
      <b/>
      <sz val="8"/>
      <name val="Arial"/>
      <family val="2"/>
    </font>
    <font>
      <b/>
      <sz val="12"/>
      <name val="Batang"/>
      <family val="1"/>
    </font>
    <font>
      <sz val="11"/>
      <name val="Arial"/>
      <family val="2"/>
    </font>
    <font>
      <b/>
      <sz val="11"/>
      <name val="Arial"/>
      <family val="2"/>
    </font>
    <font>
      <sz val="14"/>
      <name val="Batang"/>
      <family val="1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rgb="FFDFF0F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0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 quotePrefix="1">
      <alignment horizontal="left"/>
    </xf>
    <xf numFmtId="0" fontId="16" fillId="0" borderId="0" xfId="0" applyFont="1" applyBorder="1" applyAlignment="1" quotePrefix="1">
      <alignment horizontal="left"/>
    </xf>
    <xf numFmtId="0" fontId="15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 quotePrefix="1">
      <alignment horizontal="center"/>
    </xf>
    <xf numFmtId="0" fontId="8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16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5" fillId="33" borderId="10" xfId="0" applyNumberFormat="1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 horizontal="left"/>
    </xf>
    <xf numFmtId="0" fontId="5" fillId="0" borderId="12" xfId="0" applyFont="1" applyBorder="1" applyAlignment="1">
      <alignment vertical="center"/>
    </xf>
    <xf numFmtId="1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17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" fontId="8" fillId="0" borderId="20" xfId="0" applyNumberFormat="1" applyFont="1" applyBorder="1" applyAlignment="1">
      <alignment horizontal="center"/>
    </xf>
    <xf numFmtId="17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" fontId="8" fillId="0" borderId="1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6" borderId="25" xfId="0" applyFont="1" applyFill="1" applyBorder="1" applyAlignment="1">
      <alignment/>
    </xf>
    <xf numFmtId="0" fontId="0" fillId="0" borderId="25" xfId="0" applyBorder="1" applyAlignment="1">
      <alignment/>
    </xf>
    <xf numFmtId="0" fontId="7" fillId="0" borderId="25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15" fillId="0" borderId="14" xfId="0" applyFont="1" applyBorder="1" applyAlignment="1">
      <alignment horizontal="right"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12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8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3" fillId="0" borderId="26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2" fontId="5" fillId="0" borderId="19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8" fillId="33" borderId="40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8" fillId="33" borderId="40" xfId="0" applyFont="1" applyFill="1" applyBorder="1" applyAlignment="1" quotePrefix="1">
      <alignment horizontal="left"/>
    </xf>
    <xf numFmtId="0" fontId="5" fillId="33" borderId="25" xfId="0" applyFont="1" applyFill="1" applyBorder="1" applyAlignment="1">
      <alignment horizontal="center"/>
    </xf>
    <xf numFmtId="0" fontId="8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8" fillId="0" borderId="12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justify"/>
    </xf>
    <xf numFmtId="0" fontId="8" fillId="0" borderId="43" xfId="0" applyFont="1" applyBorder="1" applyAlignment="1">
      <alignment horizontal="justify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25</xdr:row>
      <xdr:rowOff>114300</xdr:rowOff>
    </xdr:from>
    <xdr:to>
      <xdr:col>9</xdr:col>
      <xdr:colOff>847725</xdr:colOff>
      <xdr:row>26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15025" y="7429500"/>
          <a:ext cx="533400" cy="514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Affix Revenue Stamp Re. 1/-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3"/>
  <sheetViews>
    <sheetView showGridLines="0" tabSelected="1" view="pageBreakPreview" zoomScaleNormal="75" zoomScaleSheetLayoutView="100" zoomScalePageLayoutView="0" workbookViewId="0" topLeftCell="A1">
      <selection activeCell="B13" sqref="B13:G13"/>
    </sheetView>
  </sheetViews>
  <sheetFormatPr defaultColWidth="9.140625" defaultRowHeight="24.75" customHeight="1"/>
  <cols>
    <col min="1" max="1" width="4.28125" style="1" customWidth="1"/>
    <col min="2" max="2" width="8.28125" style="1" customWidth="1"/>
    <col min="3" max="3" width="26.28125" style="1" customWidth="1"/>
    <col min="4" max="4" width="10.8515625" style="1" customWidth="1"/>
    <col min="5" max="5" width="4.57421875" style="1" customWidth="1"/>
    <col min="6" max="6" width="8.57421875" style="1" customWidth="1"/>
    <col min="7" max="7" width="6.8515625" style="1" customWidth="1"/>
    <col min="8" max="8" width="7.8515625" style="1" customWidth="1"/>
    <col min="9" max="9" width="6.421875" style="1" customWidth="1"/>
    <col min="10" max="10" width="16.7109375" style="1" customWidth="1"/>
    <col min="11" max="16384" width="9.140625" style="1" customWidth="1"/>
  </cols>
  <sheetData>
    <row r="1" spans="1:10" ht="18" customHeight="1">
      <c r="A1" s="150"/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8" customHeight="1">
      <c r="A2" s="153"/>
      <c r="B2" s="154"/>
      <c r="C2" s="154"/>
      <c r="D2" s="154"/>
      <c r="E2" s="154"/>
      <c r="F2" s="154"/>
      <c r="G2" s="154"/>
      <c r="H2" s="154"/>
      <c r="I2" s="154"/>
      <c r="J2" s="155"/>
    </row>
    <row r="3" spans="1:10" ht="15.75" customHeight="1">
      <c r="A3" s="153"/>
      <c r="B3" s="154"/>
      <c r="C3" s="154"/>
      <c r="D3" s="154"/>
      <c r="E3" s="154"/>
      <c r="F3" s="154"/>
      <c r="G3" s="154"/>
      <c r="H3" s="154"/>
      <c r="I3" s="154"/>
      <c r="J3" s="155"/>
    </row>
    <row r="4" spans="1:10" ht="15" customHeight="1">
      <c r="A4" s="156"/>
      <c r="B4" s="157"/>
      <c r="C4" s="157"/>
      <c r="D4" s="157"/>
      <c r="E4" s="157"/>
      <c r="F4" s="157"/>
      <c r="G4" s="157"/>
      <c r="H4" s="157"/>
      <c r="I4" s="157"/>
      <c r="J4" s="158"/>
    </row>
    <row r="5" spans="1:10" ht="29.25" customHeight="1" thickBot="1">
      <c r="A5" s="159" t="s">
        <v>6</v>
      </c>
      <c r="B5" s="160"/>
      <c r="C5" s="160"/>
      <c r="D5" s="160"/>
      <c r="E5" s="160"/>
      <c r="F5" s="160"/>
      <c r="G5" s="160"/>
      <c r="H5" s="160"/>
      <c r="I5" s="160"/>
      <c r="J5" s="161"/>
    </row>
    <row r="6" spans="1:10" ht="32.25" customHeight="1">
      <c r="A6" s="162" t="s">
        <v>63</v>
      </c>
      <c r="B6" s="163"/>
      <c r="C6" s="163"/>
      <c r="D6" s="163"/>
      <c r="E6" s="163"/>
      <c r="F6" s="163"/>
      <c r="G6" s="163"/>
      <c r="H6" s="163"/>
      <c r="I6" s="163"/>
      <c r="J6" s="101">
        <f>+J24</f>
        <v>0</v>
      </c>
    </row>
    <row r="7" spans="1:10" ht="19.5" customHeight="1">
      <c r="A7" s="25" t="s">
        <v>35</v>
      </c>
      <c r="B7" s="142"/>
      <c r="C7" s="142"/>
      <c r="D7" s="142"/>
      <c r="E7" s="142"/>
      <c r="F7" s="42" t="s">
        <v>22</v>
      </c>
      <c r="G7" s="143" t="s">
        <v>21</v>
      </c>
      <c r="H7" s="144"/>
      <c r="I7" s="144"/>
      <c r="J7" s="145"/>
    </row>
    <row r="8" spans="1:11" ht="53.25" customHeight="1">
      <c r="A8" s="146" t="s">
        <v>64</v>
      </c>
      <c r="B8" s="147"/>
      <c r="C8" s="147"/>
      <c r="D8" s="147"/>
      <c r="E8" s="147"/>
      <c r="F8" s="147"/>
      <c r="G8" s="147"/>
      <c r="H8" s="147"/>
      <c r="I8" s="147"/>
      <c r="J8" s="148"/>
      <c r="K8" s="56"/>
    </row>
    <row r="9" spans="1:11" ht="18" customHeight="1">
      <c r="A9" s="85"/>
      <c r="B9" s="86"/>
      <c r="C9" s="86"/>
      <c r="D9" s="86"/>
      <c r="E9" s="86"/>
      <c r="F9" s="86"/>
      <c r="G9" s="86"/>
      <c r="H9" s="86"/>
      <c r="I9" s="86"/>
      <c r="J9" s="87"/>
      <c r="K9" s="56"/>
    </row>
    <row r="10" spans="1:10" ht="20.25" customHeight="1" thickBot="1">
      <c r="A10" s="18" t="s">
        <v>2</v>
      </c>
      <c r="B10" s="3"/>
      <c r="C10" s="19"/>
      <c r="D10" s="48"/>
      <c r="E10" s="16"/>
      <c r="F10" s="43"/>
      <c r="G10" s="3"/>
      <c r="H10" s="3"/>
      <c r="I10" s="3"/>
      <c r="J10" s="4"/>
    </row>
    <row r="11" spans="1:10" ht="22.5" customHeight="1" thickBot="1">
      <c r="A11" s="18" t="s">
        <v>49</v>
      </c>
      <c r="B11" s="3"/>
      <c r="C11" s="19"/>
      <c r="D11" s="60"/>
      <c r="E11" s="16"/>
      <c r="F11" s="43"/>
      <c r="G11" s="3"/>
      <c r="H11" s="3"/>
      <c r="I11" s="3"/>
      <c r="J11" s="4"/>
    </row>
    <row r="12" spans="1:10" ht="26.25" customHeight="1" thickBot="1">
      <c r="A12" s="17" t="s">
        <v>24</v>
      </c>
      <c r="B12" s="22" t="s">
        <v>30</v>
      </c>
      <c r="C12" s="19"/>
      <c r="D12" s="19"/>
      <c r="E12" s="19"/>
      <c r="F12" s="5"/>
      <c r="G12" s="33"/>
      <c r="H12" s="49">
        <v>0</v>
      </c>
      <c r="I12" s="57" t="s">
        <v>4</v>
      </c>
      <c r="J12" s="41">
        <f>ROUND((D11*H12),)</f>
        <v>0</v>
      </c>
    </row>
    <row r="13" spans="1:10" ht="35.25" customHeight="1" thickBot="1">
      <c r="A13" s="53" t="s">
        <v>25</v>
      </c>
      <c r="B13" s="147" t="s">
        <v>31</v>
      </c>
      <c r="C13" s="149"/>
      <c r="D13" s="149"/>
      <c r="E13" s="149"/>
      <c r="F13" s="149"/>
      <c r="G13" s="149"/>
      <c r="H13" s="50">
        <v>0</v>
      </c>
      <c r="I13" s="57" t="s">
        <v>4</v>
      </c>
      <c r="J13" s="41">
        <f>+ROUND((D11*H13),)</f>
        <v>0</v>
      </c>
    </row>
    <row r="14" spans="1:12" ht="19.5" customHeight="1" thickBot="1">
      <c r="A14" s="40"/>
      <c r="B14" s="12" t="s">
        <v>36</v>
      </c>
      <c r="C14" s="21" t="s">
        <v>34</v>
      </c>
      <c r="D14" s="133" t="s">
        <v>39</v>
      </c>
      <c r="E14" s="133"/>
      <c r="F14" s="35" t="s">
        <v>3</v>
      </c>
      <c r="G14" s="133" t="s">
        <v>39</v>
      </c>
      <c r="H14" s="133"/>
      <c r="I14" s="15"/>
      <c r="J14" s="4"/>
      <c r="L14" s="17" t="s">
        <v>12</v>
      </c>
    </row>
    <row r="15" spans="1:11" ht="25.5" customHeight="1" thickBot="1">
      <c r="A15" s="17" t="s">
        <v>26</v>
      </c>
      <c r="B15" s="27" t="s">
        <v>32</v>
      </c>
      <c r="C15" s="54"/>
      <c r="D15" s="30">
        <f>+I71</f>
        <v>0</v>
      </c>
      <c r="E15" s="30" t="s">
        <v>13</v>
      </c>
      <c r="F15" s="63">
        <v>0.0833</v>
      </c>
      <c r="G15" s="32"/>
      <c r="H15" s="32"/>
      <c r="I15" s="12" t="s">
        <v>4</v>
      </c>
      <c r="J15" s="41">
        <f>ROUND((D15*F15),)</f>
        <v>0</v>
      </c>
      <c r="K15" s="1">
        <f>+D15*8.33%</f>
        <v>0</v>
      </c>
    </row>
    <row r="16" spans="1:12" ht="23.25" customHeight="1" thickBot="1">
      <c r="A16" s="17" t="s">
        <v>27</v>
      </c>
      <c r="B16" s="22" t="s">
        <v>41</v>
      </c>
      <c r="C16" s="27"/>
      <c r="D16" s="30">
        <f>+E71</f>
        <v>0</v>
      </c>
      <c r="E16" s="30" t="s">
        <v>14</v>
      </c>
      <c r="F16" s="64">
        <v>20</v>
      </c>
      <c r="G16" s="30" t="s">
        <v>15</v>
      </c>
      <c r="H16" s="30">
        <f>+ROUND((D16/F16),)</f>
        <v>0</v>
      </c>
      <c r="I16" s="12" t="s">
        <v>4</v>
      </c>
      <c r="J16" s="41">
        <f>+ROUND((D11*H16),)</f>
        <v>0</v>
      </c>
      <c r="K16" s="1">
        <f>5*147.6</f>
        <v>738</v>
      </c>
      <c r="L16" s="23"/>
    </row>
    <row r="17" spans="1:11" ht="19.5" customHeight="1" thickBot="1">
      <c r="A17" s="17" t="s">
        <v>28</v>
      </c>
      <c r="B17" s="22" t="s">
        <v>42</v>
      </c>
      <c r="C17" s="27"/>
      <c r="D17" s="30">
        <f>+E71</f>
        <v>0</v>
      </c>
      <c r="E17" s="30" t="s">
        <v>14</v>
      </c>
      <c r="F17" s="64">
        <v>43</v>
      </c>
      <c r="G17" s="30" t="s">
        <v>15</v>
      </c>
      <c r="H17" s="30">
        <f>+ROUND((D17/F17),)</f>
        <v>0</v>
      </c>
      <c r="I17" s="12" t="s">
        <v>4</v>
      </c>
      <c r="J17" s="41">
        <f>+ROUND((D11*H17),)</f>
        <v>0</v>
      </c>
      <c r="K17" s="1">
        <f>245/43</f>
        <v>5.6976744186046515</v>
      </c>
    </row>
    <row r="18" spans="1:10" ht="24" customHeight="1" thickBot="1">
      <c r="A18" s="17" t="s">
        <v>29</v>
      </c>
      <c r="B18" s="22" t="s">
        <v>37</v>
      </c>
      <c r="C18" s="54"/>
      <c r="D18" s="88"/>
      <c r="E18" s="89"/>
      <c r="F18" s="88"/>
      <c r="G18" s="88"/>
      <c r="H18" s="90"/>
      <c r="I18" s="12" t="s">
        <v>4</v>
      </c>
      <c r="J18" s="41">
        <v>0</v>
      </c>
    </row>
    <row r="19" spans="1:10" ht="19.5" customHeight="1" thickBot="1">
      <c r="A19" s="17"/>
      <c r="B19" s="5"/>
      <c r="C19" s="5"/>
      <c r="D19" s="5"/>
      <c r="E19" s="5"/>
      <c r="F19" s="5"/>
      <c r="G19" s="34"/>
      <c r="H19" s="28"/>
      <c r="I19" s="20"/>
      <c r="J19" s="44"/>
    </row>
    <row r="20" spans="1:10" ht="19.5" customHeight="1" thickBot="1">
      <c r="A20" s="17" t="s">
        <v>33</v>
      </c>
      <c r="B20" s="5"/>
      <c r="C20" s="5"/>
      <c r="D20" s="5"/>
      <c r="E20" s="5"/>
      <c r="F20" s="5"/>
      <c r="G20" s="34" t="s">
        <v>58</v>
      </c>
      <c r="H20" s="28"/>
      <c r="I20" s="20" t="s">
        <v>4</v>
      </c>
      <c r="J20" s="44">
        <f>+J12+J13+J15+J16+J17+J18</f>
        <v>0</v>
      </c>
    </row>
    <row r="21" spans="1:10" ht="22.5" customHeight="1">
      <c r="A21" s="13"/>
      <c r="B21" s="5"/>
      <c r="C21" s="5"/>
      <c r="D21" s="5"/>
      <c r="E21" s="5"/>
      <c r="F21" s="5"/>
      <c r="G21" s="34"/>
      <c r="H21" s="28"/>
      <c r="I21" s="20"/>
      <c r="J21" s="58"/>
    </row>
    <row r="22" spans="1:10" ht="19.5" customHeight="1" thickBot="1">
      <c r="A22" s="18" t="s">
        <v>5</v>
      </c>
      <c r="B22" s="22" t="s">
        <v>38</v>
      </c>
      <c r="C22" s="5"/>
      <c r="D22" s="88"/>
      <c r="E22" s="89"/>
      <c r="F22" s="88"/>
      <c r="G22" s="88"/>
      <c r="H22" s="90"/>
      <c r="I22" s="12" t="s">
        <v>4</v>
      </c>
      <c r="J22" s="41">
        <v>0</v>
      </c>
    </row>
    <row r="23" spans="1:10" ht="19.5" customHeight="1">
      <c r="A23" s="18"/>
      <c r="B23" s="22"/>
      <c r="C23" s="5"/>
      <c r="D23" s="5"/>
      <c r="E23" s="3"/>
      <c r="F23" s="5"/>
      <c r="G23" s="5"/>
      <c r="H23" s="59"/>
      <c r="I23" s="12"/>
      <c r="J23" s="91"/>
    </row>
    <row r="24" spans="1:10" ht="19.5" customHeight="1" thickBot="1">
      <c r="A24" s="13" t="s">
        <v>43</v>
      </c>
      <c r="B24" s="10" t="s">
        <v>59</v>
      </c>
      <c r="C24" s="5"/>
      <c r="D24" s="5"/>
      <c r="E24" s="5"/>
      <c r="F24" s="5"/>
      <c r="G24" s="8"/>
      <c r="H24" s="8"/>
      <c r="I24" s="12" t="s">
        <v>4</v>
      </c>
      <c r="J24" s="44">
        <f>+J20-J22</f>
        <v>0</v>
      </c>
    </row>
    <row r="25" spans="1:10" ht="21" customHeight="1">
      <c r="A25" s="40"/>
      <c r="B25" s="51"/>
      <c r="C25" s="7"/>
      <c r="D25" s="9"/>
      <c r="E25" s="5"/>
      <c r="F25" s="5"/>
      <c r="G25" s="8"/>
      <c r="H25" s="8"/>
      <c r="I25" s="3"/>
      <c r="J25" s="4"/>
    </row>
    <row r="26" spans="1:10" ht="21" customHeight="1" thickBot="1">
      <c r="A26" s="17" t="s">
        <v>23</v>
      </c>
      <c r="B26" s="3"/>
      <c r="C26" s="2"/>
      <c r="D26" s="2"/>
      <c r="E26" s="5"/>
      <c r="F26" s="5"/>
      <c r="G26" s="8"/>
      <c r="H26" s="8"/>
      <c r="I26" s="3"/>
      <c r="J26" s="4"/>
    </row>
    <row r="27" spans="1:10" ht="39" customHeight="1" thickBot="1">
      <c r="A27" s="40"/>
      <c r="B27" s="5"/>
      <c r="C27" s="5"/>
      <c r="D27" s="5"/>
      <c r="E27" s="5"/>
      <c r="F27" s="134" t="s">
        <v>11</v>
      </c>
      <c r="G27" s="134"/>
      <c r="H27" s="134"/>
      <c r="I27" s="45"/>
      <c r="J27" s="46"/>
    </row>
    <row r="28" spans="1:12" ht="36" customHeight="1" thickBot="1">
      <c r="A28" s="62" t="s">
        <v>40</v>
      </c>
      <c r="B28" s="6"/>
      <c r="C28" s="3"/>
      <c r="D28" s="83" t="s">
        <v>50</v>
      </c>
      <c r="E28" s="82"/>
      <c r="F28" s="26" t="s">
        <v>16</v>
      </c>
      <c r="G28" s="36"/>
      <c r="H28" s="36"/>
      <c r="I28" s="135">
        <f>+E40</f>
        <v>0</v>
      </c>
      <c r="J28" s="136"/>
      <c r="L28" s="1" t="s">
        <v>50</v>
      </c>
    </row>
    <row r="29" spans="1:12" ht="30" customHeight="1" thickBot="1">
      <c r="A29" s="17" t="s">
        <v>9</v>
      </c>
      <c r="B29" s="3"/>
      <c r="C29" s="12"/>
      <c r="D29" s="3"/>
      <c r="E29" s="3"/>
      <c r="F29" s="26" t="s">
        <v>17</v>
      </c>
      <c r="G29" s="36"/>
      <c r="H29" s="36"/>
      <c r="I29" s="137"/>
      <c r="J29" s="138"/>
      <c r="L29" s="1" t="s">
        <v>51</v>
      </c>
    </row>
    <row r="30" spans="1:12" ht="30" customHeight="1" thickBot="1">
      <c r="A30" s="17" t="s">
        <v>10</v>
      </c>
      <c r="B30" s="3"/>
      <c r="C30" s="61"/>
      <c r="D30" s="3"/>
      <c r="E30" s="3"/>
      <c r="F30" s="26" t="s">
        <v>18</v>
      </c>
      <c r="G30" s="38"/>
      <c r="H30" s="38"/>
      <c r="I30" s="141"/>
      <c r="J30" s="138"/>
      <c r="L30" s="1" t="s">
        <v>52</v>
      </c>
    </row>
    <row r="31" spans="1:10" ht="26.25" customHeight="1" thickBot="1">
      <c r="A31" s="99"/>
      <c r="B31" s="93"/>
      <c r="C31" s="94"/>
      <c r="D31" s="3"/>
      <c r="E31" s="3"/>
      <c r="F31" s="26" t="s">
        <v>19</v>
      </c>
      <c r="G31" s="38"/>
      <c r="H31" s="38"/>
      <c r="I31" s="141"/>
      <c r="J31" s="138"/>
    </row>
    <row r="32" spans="1:10" ht="26.25" customHeight="1" thickBot="1">
      <c r="A32" s="102" t="s">
        <v>60</v>
      </c>
      <c r="B32" s="93"/>
      <c r="C32" s="61"/>
      <c r="D32" s="3"/>
      <c r="E32" s="3"/>
      <c r="F32" s="26"/>
      <c r="G32" s="38"/>
      <c r="H32" s="38"/>
      <c r="I32" s="95"/>
      <c r="J32" s="96"/>
    </row>
    <row r="33" spans="1:10" ht="21" customHeight="1" thickBot="1">
      <c r="A33" s="55"/>
      <c r="B33" s="52"/>
      <c r="C33" s="92"/>
      <c r="D33" s="2"/>
      <c r="E33" s="2"/>
      <c r="F33" s="24"/>
      <c r="G33" s="37"/>
      <c r="H33" s="37"/>
      <c r="I33" s="97"/>
      <c r="J33" s="98"/>
    </row>
    <row r="34" ht="13.5" customHeight="1">
      <c r="C34" s="47" t="s">
        <v>8</v>
      </c>
    </row>
    <row r="35" spans="3:6" ht="15.75" customHeight="1">
      <c r="C35" s="84" t="s">
        <v>57</v>
      </c>
      <c r="D35" s="14"/>
      <c r="E35"/>
      <c r="F35"/>
    </row>
    <row r="36" spans="3:6" ht="15.75" customHeight="1">
      <c r="C36" s="84" t="s">
        <v>53</v>
      </c>
      <c r="D36" s="14"/>
      <c r="E36"/>
      <c r="F36"/>
    </row>
    <row r="37" spans="3:6" ht="15.75" customHeight="1">
      <c r="C37" s="84" t="s">
        <v>56</v>
      </c>
      <c r="D37" s="14"/>
      <c r="E37"/>
      <c r="F37"/>
    </row>
    <row r="38" spans="3:6" ht="15.75" customHeight="1">
      <c r="C38" s="84" t="s">
        <v>54</v>
      </c>
      <c r="D38" s="14"/>
      <c r="E38"/>
      <c r="F38"/>
    </row>
    <row r="39" spans="3:6" ht="15.75" customHeight="1">
      <c r="C39" s="84" t="s">
        <v>55</v>
      </c>
      <c r="D39" s="14"/>
      <c r="E39"/>
      <c r="F39"/>
    </row>
    <row r="40" spans="3:8" ht="24.75" customHeight="1">
      <c r="C40" s="31" t="s">
        <v>20</v>
      </c>
      <c r="D40" s="80" t="s">
        <v>46</v>
      </c>
      <c r="E40" s="77"/>
      <c r="F40" s="78"/>
      <c r="G40" s="79"/>
      <c r="H40" s="79"/>
    </row>
    <row r="41" spans="3:6" ht="14.25" customHeight="1" thickBot="1">
      <c r="C41" s="11"/>
      <c r="D41"/>
      <c r="E41"/>
      <c r="F41"/>
    </row>
    <row r="42" spans="2:10" ht="30" customHeight="1" thickBot="1">
      <c r="B42" s="39" t="s">
        <v>0</v>
      </c>
      <c r="C42" s="81" t="s">
        <v>47</v>
      </c>
      <c r="D42" s="65" t="s">
        <v>48</v>
      </c>
      <c r="E42" s="126" t="s">
        <v>1</v>
      </c>
      <c r="F42" s="127"/>
      <c r="G42" s="128" t="s">
        <v>44</v>
      </c>
      <c r="H42" s="129"/>
      <c r="I42" s="139" t="s">
        <v>45</v>
      </c>
      <c r="J42" s="140"/>
    </row>
    <row r="43" spans="2:10" ht="19.5" customHeight="1">
      <c r="B43" s="29">
        <v>1</v>
      </c>
      <c r="C43" s="66"/>
      <c r="D43" s="67"/>
      <c r="E43" s="130"/>
      <c r="F43" s="131"/>
      <c r="G43" s="130"/>
      <c r="H43" s="132"/>
      <c r="I43" s="105">
        <f>+IF(G43&gt;3500,3500,G43)</f>
        <v>0</v>
      </c>
      <c r="J43" s="106"/>
    </row>
    <row r="44" spans="2:10" ht="19.5" customHeight="1">
      <c r="B44" s="29">
        <f>+B43+1</f>
        <v>2</v>
      </c>
      <c r="C44" s="68"/>
      <c r="D44" s="69"/>
      <c r="E44" s="122"/>
      <c r="F44" s="123"/>
      <c r="G44" s="124"/>
      <c r="H44" s="125"/>
      <c r="I44" s="105">
        <f aca="true" t="shared" si="0" ref="I44:I70">+IF(G44&gt;3500,3500,G44)</f>
        <v>0</v>
      </c>
      <c r="J44" s="106"/>
    </row>
    <row r="45" spans="2:10" ht="19.5" customHeight="1">
      <c r="B45" s="29">
        <f aca="true" t="shared" si="1" ref="B45:B70">+B44+1</f>
        <v>3</v>
      </c>
      <c r="C45" s="68"/>
      <c r="D45" s="69"/>
      <c r="E45" s="118"/>
      <c r="F45" s="119"/>
      <c r="G45" s="120"/>
      <c r="H45" s="121"/>
      <c r="I45" s="105">
        <f t="shared" si="0"/>
        <v>0</v>
      </c>
      <c r="J45" s="106"/>
    </row>
    <row r="46" spans="2:10" ht="19.5" customHeight="1">
      <c r="B46" s="29">
        <f t="shared" si="1"/>
        <v>4</v>
      </c>
      <c r="C46" s="68"/>
      <c r="D46" s="69"/>
      <c r="E46" s="118"/>
      <c r="F46" s="119"/>
      <c r="G46" s="120"/>
      <c r="H46" s="121"/>
      <c r="I46" s="105">
        <f t="shared" si="0"/>
        <v>0</v>
      </c>
      <c r="J46" s="106"/>
    </row>
    <row r="47" spans="2:10" ht="19.5" customHeight="1">
      <c r="B47" s="29">
        <f t="shared" si="1"/>
        <v>5</v>
      </c>
      <c r="C47" s="68"/>
      <c r="D47" s="69"/>
      <c r="E47" s="118"/>
      <c r="F47" s="119"/>
      <c r="G47" s="120"/>
      <c r="H47" s="121"/>
      <c r="I47" s="105">
        <f t="shared" si="0"/>
        <v>0</v>
      </c>
      <c r="J47" s="106"/>
    </row>
    <row r="48" spans="2:10" ht="19.5" customHeight="1">
      <c r="B48" s="29">
        <f t="shared" si="1"/>
        <v>6</v>
      </c>
      <c r="C48" s="68"/>
      <c r="D48" s="69"/>
      <c r="E48" s="118"/>
      <c r="F48" s="119"/>
      <c r="G48" s="120"/>
      <c r="H48" s="121"/>
      <c r="I48" s="105">
        <f t="shared" si="0"/>
        <v>0</v>
      </c>
      <c r="J48" s="106"/>
    </row>
    <row r="49" spans="2:10" ht="19.5" customHeight="1">
      <c r="B49" s="29">
        <f t="shared" si="1"/>
        <v>7</v>
      </c>
      <c r="C49" s="68"/>
      <c r="D49" s="70"/>
      <c r="E49" s="118"/>
      <c r="F49" s="119"/>
      <c r="G49" s="120"/>
      <c r="H49" s="121"/>
      <c r="I49" s="105">
        <f t="shared" si="0"/>
        <v>0</v>
      </c>
      <c r="J49" s="106"/>
    </row>
    <row r="50" spans="2:10" ht="19.5" customHeight="1">
      <c r="B50" s="29">
        <f t="shared" si="1"/>
        <v>8</v>
      </c>
      <c r="C50" s="68"/>
      <c r="D50" s="70"/>
      <c r="E50" s="118"/>
      <c r="F50" s="119"/>
      <c r="G50" s="120"/>
      <c r="H50" s="121"/>
      <c r="I50" s="105">
        <f t="shared" si="0"/>
        <v>0</v>
      </c>
      <c r="J50" s="106"/>
    </row>
    <row r="51" spans="2:10" ht="19.5" customHeight="1">
      <c r="B51" s="29">
        <f t="shared" si="1"/>
        <v>9</v>
      </c>
      <c r="C51" s="68"/>
      <c r="D51" s="70"/>
      <c r="E51" s="118"/>
      <c r="F51" s="119"/>
      <c r="G51" s="120"/>
      <c r="H51" s="121"/>
      <c r="I51" s="105">
        <f t="shared" si="0"/>
        <v>0</v>
      </c>
      <c r="J51" s="106"/>
    </row>
    <row r="52" spans="2:10" ht="19.5" customHeight="1">
      <c r="B52" s="29">
        <f t="shared" si="1"/>
        <v>10</v>
      </c>
      <c r="C52" s="68"/>
      <c r="D52" s="70"/>
      <c r="E52" s="118"/>
      <c r="F52" s="119"/>
      <c r="G52" s="120"/>
      <c r="H52" s="121"/>
      <c r="I52" s="105">
        <f t="shared" si="0"/>
        <v>0</v>
      </c>
      <c r="J52" s="106"/>
    </row>
    <row r="53" spans="2:10" ht="19.5" customHeight="1">
      <c r="B53" s="29">
        <f t="shared" si="1"/>
        <v>11</v>
      </c>
      <c r="C53" s="68"/>
      <c r="D53" s="70"/>
      <c r="E53" s="118"/>
      <c r="F53" s="119"/>
      <c r="G53" s="120"/>
      <c r="H53" s="121"/>
      <c r="I53" s="105">
        <f t="shared" si="0"/>
        <v>0</v>
      </c>
      <c r="J53" s="106"/>
    </row>
    <row r="54" spans="2:10" ht="19.5" customHeight="1">
      <c r="B54" s="29">
        <f t="shared" si="1"/>
        <v>12</v>
      </c>
      <c r="C54" s="68"/>
      <c r="D54" s="70"/>
      <c r="E54" s="118"/>
      <c r="F54" s="119"/>
      <c r="G54" s="120"/>
      <c r="H54" s="121"/>
      <c r="I54" s="105">
        <f t="shared" si="0"/>
        <v>0</v>
      </c>
      <c r="J54" s="106"/>
    </row>
    <row r="55" spans="2:10" ht="19.5" customHeight="1">
      <c r="B55" s="29">
        <f t="shared" si="1"/>
        <v>13</v>
      </c>
      <c r="C55" s="68"/>
      <c r="D55" s="70"/>
      <c r="E55" s="118"/>
      <c r="F55" s="119"/>
      <c r="G55" s="120"/>
      <c r="H55" s="121"/>
      <c r="I55" s="105">
        <f t="shared" si="0"/>
        <v>0</v>
      </c>
      <c r="J55" s="106"/>
    </row>
    <row r="56" spans="2:10" ht="19.5" customHeight="1">
      <c r="B56" s="29">
        <f t="shared" si="1"/>
        <v>14</v>
      </c>
      <c r="C56" s="71"/>
      <c r="D56" s="72"/>
      <c r="E56" s="118"/>
      <c r="F56" s="119"/>
      <c r="G56" s="120"/>
      <c r="H56" s="121"/>
      <c r="I56" s="105">
        <f t="shared" si="0"/>
        <v>0</v>
      </c>
      <c r="J56" s="106"/>
    </row>
    <row r="57" spans="2:10" ht="19.5" customHeight="1">
      <c r="B57" s="29">
        <f t="shared" si="1"/>
        <v>15</v>
      </c>
      <c r="C57" s="73"/>
      <c r="D57" s="74"/>
      <c r="E57" s="118"/>
      <c r="F57" s="119"/>
      <c r="G57" s="120"/>
      <c r="H57" s="121"/>
      <c r="I57" s="105">
        <f t="shared" si="0"/>
        <v>0</v>
      </c>
      <c r="J57" s="106"/>
    </row>
    <row r="58" spans="2:10" ht="19.5" customHeight="1">
      <c r="B58" s="29">
        <f t="shared" si="1"/>
        <v>16</v>
      </c>
      <c r="C58" s="73"/>
      <c r="D58" s="74"/>
      <c r="E58" s="118"/>
      <c r="F58" s="119"/>
      <c r="G58" s="120"/>
      <c r="H58" s="121"/>
      <c r="I58" s="105">
        <f t="shared" si="0"/>
        <v>0</v>
      </c>
      <c r="J58" s="106"/>
    </row>
    <row r="59" spans="2:10" ht="19.5" customHeight="1">
      <c r="B59" s="29">
        <f t="shared" si="1"/>
        <v>17</v>
      </c>
      <c r="C59" s="73"/>
      <c r="D59" s="74"/>
      <c r="E59" s="118"/>
      <c r="F59" s="119"/>
      <c r="G59" s="120"/>
      <c r="H59" s="121"/>
      <c r="I59" s="105">
        <f t="shared" si="0"/>
        <v>0</v>
      </c>
      <c r="J59" s="106"/>
    </row>
    <row r="60" spans="2:10" ht="19.5" customHeight="1">
      <c r="B60" s="29">
        <f t="shared" si="1"/>
        <v>18</v>
      </c>
      <c r="C60" s="73"/>
      <c r="D60" s="74"/>
      <c r="E60" s="116"/>
      <c r="F60" s="117"/>
      <c r="G60" s="115"/>
      <c r="H60" s="115"/>
      <c r="I60" s="105">
        <f t="shared" si="0"/>
        <v>0</v>
      </c>
      <c r="J60" s="106"/>
    </row>
    <row r="61" spans="2:10" ht="19.5" customHeight="1">
      <c r="B61" s="29">
        <f t="shared" si="1"/>
        <v>19</v>
      </c>
      <c r="C61" s="73"/>
      <c r="D61" s="74"/>
      <c r="E61" s="116"/>
      <c r="F61" s="117"/>
      <c r="G61" s="115"/>
      <c r="H61" s="115"/>
      <c r="I61" s="105">
        <f t="shared" si="0"/>
        <v>0</v>
      </c>
      <c r="J61" s="106"/>
    </row>
    <row r="62" spans="2:10" ht="19.5" customHeight="1">
      <c r="B62" s="29">
        <f t="shared" si="1"/>
        <v>20</v>
      </c>
      <c r="C62" s="73"/>
      <c r="D62" s="74"/>
      <c r="E62" s="116"/>
      <c r="F62" s="117"/>
      <c r="G62" s="115"/>
      <c r="H62" s="115"/>
      <c r="I62" s="105">
        <f t="shared" si="0"/>
        <v>0</v>
      </c>
      <c r="J62" s="106"/>
    </row>
    <row r="63" spans="2:10" ht="19.5" customHeight="1">
      <c r="B63" s="29">
        <f t="shared" si="1"/>
        <v>21</v>
      </c>
      <c r="C63" s="73"/>
      <c r="D63" s="74"/>
      <c r="E63" s="116"/>
      <c r="F63" s="117"/>
      <c r="G63" s="115"/>
      <c r="H63" s="115"/>
      <c r="I63" s="105">
        <f t="shared" si="0"/>
        <v>0</v>
      </c>
      <c r="J63" s="106"/>
    </row>
    <row r="64" spans="2:10" ht="19.5" customHeight="1">
      <c r="B64" s="29">
        <f t="shared" si="1"/>
        <v>22</v>
      </c>
      <c r="C64" s="73"/>
      <c r="D64" s="74"/>
      <c r="E64" s="116"/>
      <c r="F64" s="117"/>
      <c r="G64" s="115"/>
      <c r="H64" s="115"/>
      <c r="I64" s="105">
        <f t="shared" si="0"/>
        <v>0</v>
      </c>
      <c r="J64" s="106"/>
    </row>
    <row r="65" spans="2:10" ht="19.5" customHeight="1">
      <c r="B65" s="29">
        <f t="shared" si="1"/>
        <v>23</v>
      </c>
      <c r="C65" s="73"/>
      <c r="D65" s="74"/>
      <c r="E65" s="116"/>
      <c r="F65" s="117"/>
      <c r="G65" s="115"/>
      <c r="H65" s="115"/>
      <c r="I65" s="105">
        <f t="shared" si="0"/>
        <v>0</v>
      </c>
      <c r="J65" s="106"/>
    </row>
    <row r="66" spans="2:10" ht="19.5" customHeight="1">
      <c r="B66" s="29">
        <f t="shared" si="1"/>
        <v>24</v>
      </c>
      <c r="C66" s="73"/>
      <c r="D66" s="74"/>
      <c r="E66" s="116"/>
      <c r="F66" s="117"/>
      <c r="G66" s="115"/>
      <c r="H66" s="115"/>
      <c r="I66" s="105">
        <f t="shared" si="0"/>
        <v>0</v>
      </c>
      <c r="J66" s="106"/>
    </row>
    <row r="67" spans="2:10" ht="19.5" customHeight="1">
      <c r="B67" s="29">
        <f t="shared" si="1"/>
        <v>25</v>
      </c>
      <c r="C67" s="73"/>
      <c r="D67" s="74"/>
      <c r="E67" s="116"/>
      <c r="F67" s="117"/>
      <c r="G67" s="115"/>
      <c r="H67" s="115"/>
      <c r="I67" s="105">
        <f t="shared" si="0"/>
        <v>0</v>
      </c>
      <c r="J67" s="106"/>
    </row>
    <row r="68" spans="2:10" ht="19.5" customHeight="1">
      <c r="B68" s="29">
        <f t="shared" si="1"/>
        <v>26</v>
      </c>
      <c r="C68" s="73"/>
      <c r="D68" s="74"/>
      <c r="E68" s="116"/>
      <c r="F68" s="117"/>
      <c r="G68" s="115"/>
      <c r="H68" s="115"/>
      <c r="I68" s="105">
        <f t="shared" si="0"/>
        <v>0</v>
      </c>
      <c r="J68" s="106"/>
    </row>
    <row r="69" spans="2:10" ht="19.5" customHeight="1">
      <c r="B69" s="29">
        <f t="shared" si="1"/>
        <v>27</v>
      </c>
      <c r="C69" s="73"/>
      <c r="D69" s="74"/>
      <c r="E69" s="116"/>
      <c r="F69" s="117"/>
      <c r="G69" s="115"/>
      <c r="H69" s="115"/>
      <c r="I69" s="105">
        <f t="shared" si="0"/>
        <v>0</v>
      </c>
      <c r="J69" s="106"/>
    </row>
    <row r="70" spans="2:10" ht="19.5" customHeight="1" thickBot="1">
      <c r="B70" s="103">
        <f t="shared" si="1"/>
        <v>28</v>
      </c>
      <c r="C70" s="75"/>
      <c r="D70" s="76"/>
      <c r="E70" s="113"/>
      <c r="F70" s="114"/>
      <c r="G70" s="115"/>
      <c r="H70" s="115"/>
      <c r="I70" s="107">
        <f t="shared" si="0"/>
        <v>0</v>
      </c>
      <c r="J70" s="108"/>
    </row>
    <row r="71" spans="2:10" ht="24.75" customHeight="1" thickBot="1">
      <c r="B71" s="104"/>
      <c r="C71" s="109" t="s">
        <v>7</v>
      </c>
      <c r="D71" s="110"/>
      <c r="E71" s="111">
        <f>SUM(E43:E70)</f>
        <v>0</v>
      </c>
      <c r="F71" s="112"/>
      <c r="G71" s="111">
        <f>SUM(G43:G70)</f>
        <v>0</v>
      </c>
      <c r="H71" s="112"/>
      <c r="I71" s="111">
        <f>SUM(I43:I70)</f>
        <v>0</v>
      </c>
      <c r="J71" s="112"/>
    </row>
    <row r="73" spans="1:7" ht="40.5" customHeight="1">
      <c r="A73" s="100" t="s">
        <v>61</v>
      </c>
      <c r="G73" s="100" t="s">
        <v>62</v>
      </c>
    </row>
  </sheetData>
  <sheetProtection/>
  <mergeCells count="108">
    <mergeCell ref="A6:I6"/>
    <mergeCell ref="B7:E7"/>
    <mergeCell ref="G7:J7"/>
    <mergeCell ref="A8:J8"/>
    <mergeCell ref="B13:G13"/>
    <mergeCell ref="I31:J31"/>
    <mergeCell ref="A1:J1"/>
    <mergeCell ref="A2:J2"/>
    <mergeCell ref="A3:J3"/>
    <mergeCell ref="A4:J4"/>
    <mergeCell ref="A5:J5"/>
    <mergeCell ref="D14:E14"/>
    <mergeCell ref="G14:H14"/>
    <mergeCell ref="F27:H27"/>
    <mergeCell ref="I28:J28"/>
    <mergeCell ref="I29:J29"/>
    <mergeCell ref="I42:J42"/>
    <mergeCell ref="I30:J30"/>
    <mergeCell ref="E44:F44"/>
    <mergeCell ref="G44:H44"/>
    <mergeCell ref="E45:F45"/>
    <mergeCell ref="G45:H45"/>
    <mergeCell ref="E42:F42"/>
    <mergeCell ref="G42:H42"/>
    <mergeCell ref="E43:F43"/>
    <mergeCell ref="G43:H43"/>
    <mergeCell ref="E48:F48"/>
    <mergeCell ref="G48:H48"/>
    <mergeCell ref="E49:F49"/>
    <mergeCell ref="G49:H49"/>
    <mergeCell ref="E46:F46"/>
    <mergeCell ref="G46:H46"/>
    <mergeCell ref="E47:F47"/>
    <mergeCell ref="G47:H47"/>
    <mergeCell ref="E52:F52"/>
    <mergeCell ref="G52:H52"/>
    <mergeCell ref="E53:F53"/>
    <mergeCell ref="G53:H53"/>
    <mergeCell ref="E50:F50"/>
    <mergeCell ref="G50:H50"/>
    <mergeCell ref="E51:F51"/>
    <mergeCell ref="G51:H51"/>
    <mergeCell ref="E56:F56"/>
    <mergeCell ref="G56:H56"/>
    <mergeCell ref="E57:F57"/>
    <mergeCell ref="G57:H57"/>
    <mergeCell ref="E54:F54"/>
    <mergeCell ref="G54:H54"/>
    <mergeCell ref="E55:F55"/>
    <mergeCell ref="G55:H55"/>
    <mergeCell ref="E60:F60"/>
    <mergeCell ref="G60:H60"/>
    <mergeCell ref="E61:F61"/>
    <mergeCell ref="G61:H61"/>
    <mergeCell ref="E58:F58"/>
    <mergeCell ref="G58:H58"/>
    <mergeCell ref="E59:F59"/>
    <mergeCell ref="G59:H59"/>
    <mergeCell ref="E64:F64"/>
    <mergeCell ref="G64:H64"/>
    <mergeCell ref="E65:F65"/>
    <mergeCell ref="G65:H65"/>
    <mergeCell ref="E62:F62"/>
    <mergeCell ref="G62:H62"/>
    <mergeCell ref="E63:F63"/>
    <mergeCell ref="G63:H63"/>
    <mergeCell ref="E68:F68"/>
    <mergeCell ref="G68:H68"/>
    <mergeCell ref="E69:F69"/>
    <mergeCell ref="G69:H69"/>
    <mergeCell ref="E66:F66"/>
    <mergeCell ref="G66:H66"/>
    <mergeCell ref="E67:F67"/>
    <mergeCell ref="G67:H67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C71:D71"/>
    <mergeCell ref="E71:F71"/>
    <mergeCell ref="G71:H71"/>
    <mergeCell ref="I71:J71"/>
    <mergeCell ref="E70:F70"/>
    <mergeCell ref="G70:H70"/>
  </mergeCells>
  <dataValidations count="1">
    <dataValidation type="list" allowBlank="1" showInputMessage="1" showErrorMessage="1" sqref="L28 D28">
      <formula1>$L$28:$L$30</formula1>
    </dataValidation>
  </dataValidations>
  <printOptions horizontalCentered="1"/>
  <pageMargins left="0.25" right="0" top="0.5" bottom="0" header="0" footer="0"/>
  <pageSetup horizontalDpi="600" verticalDpi="600" orientation="portrait" paperSize="9" r:id="rId2"/>
  <rowBreaks count="1" manualBreakCount="1">
    <brk id="3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L&amp;T - ECCD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 - KKRO</dc:creator>
  <cp:keywords/>
  <dc:description/>
  <cp:lastModifiedBy>BADRI</cp:lastModifiedBy>
  <cp:lastPrinted>2011-11-01T04:08:34Z</cp:lastPrinted>
  <dcterms:created xsi:type="dcterms:W3CDTF">2006-11-24T07:03:54Z</dcterms:created>
  <dcterms:modified xsi:type="dcterms:W3CDTF">2011-11-18T07:56:29Z</dcterms:modified>
  <cp:category/>
  <cp:version/>
  <cp:contentType/>
  <cp:contentStatus/>
</cp:coreProperties>
</file>